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11" yWindow="65468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<sst xmlns="http://schemas.openxmlformats.org/spreadsheetml/2006/main" count="1144" uniqueCount="73">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</sst>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5" sqref="V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76" sqref="I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42920.07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161225.1781</v>
      </c>
      <c r="C9" s="24">
        <f t="shared" si="0"/>
        <v>110421.44999999998</v>
      </c>
      <c r="D9" s="24">
        <f t="shared" si="0"/>
        <v>10846.2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46401.899999999994</v>
      </c>
      <c r="AG9" s="50">
        <f>AG10+AG15+AG24+AG33+AG47+AG52+AG54+AG61+AG62+AG71+AG72+AG76+AG88+AG81+AG83+AG82+AG69+AG89+AG91+AG90+AG70+AG40+AG92</f>
        <v>225244.72810000004</v>
      </c>
      <c r="AH9" s="49"/>
      <c r="AI9" s="49"/>
    </row>
    <row r="10" spans="1:33" s="87" customFormat="1" ht="15">
      <c r="A10" s="84" t="s">
        <v>4</v>
      </c>
      <c r="B10" s="85">
        <v>12328.9821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301.9</v>
      </c>
      <c r="AG10" s="85">
        <f>B10+C10-AF10</f>
        <v>25845.082099999992</v>
      </c>
    </row>
    <row r="11" spans="1:33" s="87" customFormat="1" ht="15">
      <c r="A11" s="88" t="s">
        <v>5</v>
      </c>
      <c r="B11" s="86">
        <v>11255.3331</v>
      </c>
      <c r="C11" s="85">
        <v>11514.399999999996</v>
      </c>
      <c r="D11" s="85"/>
      <c r="E11" s="85"/>
      <c r="F11" s="85">
        <v>60.3</v>
      </c>
      <c r="G11" s="85"/>
      <c r="H11" s="85">
        <v>16.4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76.69999999999999</v>
      </c>
      <c r="AG11" s="85">
        <f>B11+C11-AF11</f>
        <v>22693.033099999997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74.2</v>
      </c>
      <c r="AG12" s="85">
        <f>B12+C12-AF12</f>
        <v>673.164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497.8849999999994</v>
      </c>
      <c r="C14" s="85">
        <f>C10-C11-C12</f>
        <v>2132.0000000000005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151</v>
      </c>
      <c r="AG14" s="85">
        <f>AG10-AG11-AG12-AG13</f>
        <v>2478.8849999999957</v>
      </c>
    </row>
    <row r="15" spans="1:33" s="87" customFormat="1" ht="15" customHeight="1">
      <c r="A15" s="84" t="s">
        <v>6</v>
      </c>
      <c r="B15" s="89">
        <v>56472.7</v>
      </c>
      <c r="C15" s="85">
        <v>42680.24999999999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3124.5</v>
      </c>
      <c r="AG15" s="85">
        <f aca="true" t="shared" si="3" ref="AG15:AG31">B15+C15-AF15</f>
        <v>96028.44999999998</v>
      </c>
    </row>
    <row r="16" spans="1:34" s="96" customFormat="1" ht="15" customHeight="1">
      <c r="A16" s="91" t="s">
        <v>38</v>
      </c>
      <c r="B16" s="92">
        <v>18736.8</v>
      </c>
      <c r="C16" s="93">
        <v>18982.299999999996</v>
      </c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</v>
      </c>
      <c r="AG16" s="94">
        <f t="shared" si="3"/>
        <v>37719.09999999999</v>
      </c>
      <c r="AH16" s="95"/>
    </row>
    <row r="17" spans="1:34" s="87" customFormat="1" ht="15">
      <c r="A17" s="88" t="s">
        <v>5</v>
      </c>
      <c r="B17" s="89">
        <v>42277.09999999998</v>
      </c>
      <c r="C17" s="85">
        <v>26186</v>
      </c>
      <c r="D17" s="85"/>
      <c r="E17" s="85">
        <v>13.4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13.4</v>
      </c>
      <c r="AG17" s="85">
        <f t="shared" si="3"/>
        <v>68449.69999999998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0</v>
      </c>
      <c r="AG18" s="85">
        <f t="shared" si="3"/>
        <v>39.5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v>2707.2000000000003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988.2</v>
      </c>
      <c r="AG19" s="85">
        <f t="shared" si="3"/>
        <v>3301.2000000000007</v>
      </c>
    </row>
    <row r="20" spans="1:33" s="87" customFormat="1" ht="15">
      <c r="A20" s="88" t="s">
        <v>2</v>
      </c>
      <c r="B20" s="85">
        <v>10319.300000000003</v>
      </c>
      <c r="C20" s="85">
        <v>6753.1</v>
      </c>
      <c r="D20" s="85"/>
      <c r="E20" s="85"/>
      <c r="F20" s="85"/>
      <c r="G20" s="85">
        <v>239</v>
      </c>
      <c r="H20" s="85">
        <v>1280.9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1519.9</v>
      </c>
      <c r="AG20" s="85">
        <f t="shared" si="3"/>
        <v>15552.500000000002</v>
      </c>
    </row>
    <row r="21" spans="1:33" s="87" customFormat="1" ht="15">
      <c r="A21" s="88" t="s">
        <v>16</v>
      </c>
      <c r="B21" s="85">
        <v>1331.7000000000007</v>
      </c>
      <c r="C21" s="85">
        <v>755.8000000000002</v>
      </c>
      <c r="D21" s="85"/>
      <c r="E21" s="85"/>
      <c r="F21" s="85"/>
      <c r="G21" s="85">
        <v>1.8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1.8</v>
      </c>
      <c r="AG21" s="85">
        <f t="shared" si="3"/>
        <v>2085.7000000000007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6239.649999999991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601.1999999999998</v>
      </c>
      <c r="AG23" s="85">
        <f t="shared" si="3"/>
        <v>6599.850000000008</v>
      </c>
    </row>
    <row r="24" spans="1:36" s="87" customFormat="1" ht="15" customHeight="1">
      <c r="A24" s="84" t="s">
        <v>7</v>
      </c>
      <c r="B24" s="85">
        <v>29397.9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422.00000000000006</v>
      </c>
      <c r="AG24" s="85">
        <f t="shared" si="3"/>
        <v>42915.899999999994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294.30000000000007</v>
      </c>
      <c r="AG25" s="94">
        <f t="shared" si="3"/>
        <v>19753.600000000002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422.00000000000006</v>
      </c>
      <c r="AG32" s="85">
        <f>AG24</f>
        <v>42915.899999999994</v>
      </c>
    </row>
    <row r="33" spans="1:33" s="87" customFormat="1" ht="15" customHeight="1">
      <c r="A33" s="84" t="s">
        <v>8</v>
      </c>
      <c r="B33" s="85">
        <v>288.13</v>
      </c>
      <c r="C33" s="85">
        <v>384.9000000000003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673.0300000000003</v>
      </c>
    </row>
    <row r="34" spans="1:33" s="87" customFormat="1" ht="15">
      <c r="A34" s="88" t="s">
        <v>5</v>
      </c>
      <c r="B34" s="85">
        <v>204.551</v>
      </c>
      <c r="C34" s="85">
        <v>42.39999999999998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246.95099999999996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115.87100000000001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36.500000000000384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45.40800000000036</v>
      </c>
    </row>
    <row r="40" spans="1:33" s="87" customFormat="1" ht="15" customHeight="1">
      <c r="A40" s="84" t="s">
        <v>29</v>
      </c>
      <c r="B40" s="85">
        <v>981.087</v>
      </c>
      <c r="C40" s="85">
        <v>200.5999999999999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0</v>
      </c>
      <c r="AG40" s="85">
        <f aca="true" t="shared" si="8" ref="AG40:AG45">B40+C40-AF40</f>
        <v>1181.687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902.6099999999999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20.694000000000003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0</v>
      </c>
      <c r="AG44" s="85">
        <f t="shared" si="8"/>
        <v>214.07299999999998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19.599999999999994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</v>
      </c>
      <c r="AG46" s="85">
        <f>AG40-AG41-AG42-AG43-AG44-AG45</f>
        <v>43.75999999999999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181.9</v>
      </c>
      <c r="AG47" s="85">
        <f>B47+C47-AF47</f>
        <v>1958.6999999999998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54.8</v>
      </c>
    </row>
    <row r="49" spans="1:33" s="87" customFormat="1" ht="15">
      <c r="A49" s="88" t="s">
        <v>16</v>
      </c>
      <c r="B49" s="85">
        <v>593.1</v>
      </c>
      <c r="C49" s="85">
        <v>1066.6</v>
      </c>
      <c r="D49" s="85"/>
      <c r="E49" s="85"/>
      <c r="F49" s="85"/>
      <c r="G49" s="85">
        <v>23</v>
      </c>
      <c r="H49" s="85"/>
      <c r="I49" s="85">
        <v>133.8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156.8</v>
      </c>
      <c r="AG49" s="85">
        <f>B49+C49-AF49</f>
        <v>1502.8999999999999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25.099999999999994</v>
      </c>
      <c r="AG51" s="85">
        <f>AG47-AG49-AG48</f>
        <v>400.99999999999994</v>
      </c>
    </row>
    <row r="52" spans="1:33" s="87" customFormat="1" ht="15" customHeight="1">
      <c r="A52" s="84" t="s">
        <v>0</v>
      </c>
      <c r="B52" s="85">
        <v>5621.7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1488.6</v>
      </c>
      <c r="AG52" s="85">
        <f aca="true" t="shared" si="11" ref="AG52:AG59">B52+C52-AF52</f>
        <v>6679.299999999999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892.5999999999999</v>
      </c>
      <c r="AG53" s="85">
        <f t="shared" si="11"/>
        <v>846.0000000000002</v>
      </c>
    </row>
    <row r="54" spans="1:34" s="87" customFormat="1" ht="15">
      <c r="A54" s="84" t="s">
        <v>9</v>
      </c>
      <c r="B54" s="90">
        <v>5393.063</v>
      </c>
      <c r="C54" s="85">
        <v>3926.3999999999996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564.2</v>
      </c>
      <c r="AG54" s="85">
        <f t="shared" si="11"/>
        <v>8755.262999999999</v>
      </c>
      <c r="AH54" s="97"/>
    </row>
    <row r="55" spans="1:34" s="87" customFormat="1" ht="15">
      <c r="A55" s="88" t="s">
        <v>5</v>
      </c>
      <c r="B55" s="85">
        <v>4278.34953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11.3</v>
      </c>
      <c r="AG55" s="85">
        <f t="shared" si="11"/>
        <v>6793.14953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455.741</v>
      </c>
      <c r="C57" s="85">
        <v>531.7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23.5</v>
      </c>
      <c r="AG57" s="85">
        <f t="shared" si="11"/>
        <v>963.941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46.9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613.8724699999997</v>
      </c>
      <c r="C60" s="85">
        <f t="shared" si="12"/>
        <v>866.8000000000002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529.4000000000001</v>
      </c>
      <c r="AG60" s="85">
        <f>AG54-AG55-AG57-AG59-AG56-AG58</f>
        <v>951.2724699999993</v>
      </c>
    </row>
    <row r="61" spans="1:33" s="87" customFormat="1" ht="15" customHeight="1">
      <c r="A61" s="84" t="s">
        <v>10</v>
      </c>
      <c r="B61" s="85">
        <v>68.6</v>
      </c>
      <c r="C61" s="85">
        <v>713.8000000000001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0</v>
      </c>
      <c r="AG61" s="85">
        <f aca="true" t="shared" si="14" ref="AG61:AG67">B61+C61-AF61</f>
        <v>782.4000000000001</v>
      </c>
    </row>
    <row r="62" spans="1:33" s="87" customFormat="1" ht="15" customHeight="1">
      <c r="A62" s="84" t="s">
        <v>11</v>
      </c>
      <c r="B62" s="85">
        <v>1997.416</v>
      </c>
      <c r="C62" s="85">
        <v>1866.4999999999995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60.599999999999994</v>
      </c>
      <c r="AG62" s="85">
        <f t="shared" si="14"/>
        <v>3803.3159999999993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13.3</v>
      </c>
      <c r="AG63" s="85">
        <f t="shared" si="14"/>
        <v>1509.626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v>68.4</v>
      </c>
      <c r="C65" s="85">
        <v>135.10000000000002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17.5</v>
      </c>
      <c r="AG65" s="85">
        <f t="shared" si="14"/>
        <v>186.00000000000003</v>
      </c>
      <c r="AH65" s="97"/>
    </row>
    <row r="66" spans="1:33" s="87" customFormat="1" ht="15">
      <c r="A66" s="88" t="s">
        <v>2</v>
      </c>
      <c r="B66" s="85">
        <v>182.629</v>
      </c>
      <c r="C66" s="85">
        <v>104.8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4.4</v>
      </c>
      <c r="AG66" s="85">
        <f t="shared" si="14"/>
        <v>283.029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363.56899999999985</v>
      </c>
      <c r="C68" s="85">
        <f t="shared" si="15"/>
        <v>1408.9999999999995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25.4</v>
      </c>
      <c r="AG68" s="85">
        <f>AG62-AG63-AG66-AG67-AG65-AG64</f>
        <v>1747.1689999999994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2307.7</v>
      </c>
      <c r="AG69" s="102">
        <f aca="true" t="shared" si="16" ref="AG69:AG92">B69+C69-AF69</f>
        <v>2366.5999999999985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983.2</v>
      </c>
      <c r="C72" s="85">
        <v>4804.5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344.49999999999994</v>
      </c>
      <c r="AG72" s="102">
        <f t="shared" si="16"/>
        <v>5443.2</v>
      </c>
    </row>
    <row r="73" spans="1:33" s="87" customFormat="1" ht="15" customHeight="1">
      <c r="A73" s="88" t="s">
        <v>5</v>
      </c>
      <c r="B73" s="85">
        <v>39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0.10000000000000142</v>
      </c>
    </row>
    <row r="74" spans="1:33" s="87" customFormat="1" ht="15" customHeight="1">
      <c r="A74" s="88" t="s">
        <v>2</v>
      </c>
      <c r="B74" s="85">
        <v>377.8</v>
      </c>
      <c r="C74" s="85">
        <v>1276.3999999999999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1595.7999999999997</v>
      </c>
    </row>
    <row r="75" spans="1:33" s="87" customFormat="1" ht="15" customHeight="1">
      <c r="A75" s="88" t="s">
        <v>16</v>
      </c>
      <c r="B75" s="85">
        <v>93.8</v>
      </c>
      <c r="C75" s="85">
        <v>135.49999999999997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152.29999999999995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0</v>
      </c>
      <c r="AG76" s="102">
        <f t="shared" si="16"/>
        <v>563.1999999999999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0</v>
      </c>
      <c r="AG77" s="102">
        <f t="shared" si="16"/>
        <v>88.3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0</v>
      </c>
      <c r="AG80" s="102">
        <f t="shared" si="16"/>
        <v>13.4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3794.2</v>
      </c>
      <c r="AG89" s="85">
        <f t="shared" si="16"/>
        <v>9999.000000000004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0</v>
      </c>
      <c r="AG90" s="85">
        <f t="shared" si="16"/>
        <v>2457.1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33732.4</v>
      </c>
      <c r="C92" s="85">
        <v>13827.400000000005</v>
      </c>
      <c r="D92" s="85">
        <v>10846.2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33039.7</v>
      </c>
      <c r="AG92" s="85">
        <f t="shared" si="16"/>
        <v>14520.100000000006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161225.1781</v>
      </c>
      <c r="C94" s="42">
        <f t="shared" si="17"/>
        <v>110421.44999999997</v>
      </c>
      <c r="D94" s="42">
        <f t="shared" si="17"/>
        <v>10846.2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0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46401.899999999994</v>
      </c>
      <c r="AG94" s="58">
        <f>AG10+AG15+AG24+AG33+AG47+AG52+AG54+AG61+AG62+AG69+AG71+AG72+AG76+AG81+AG82+AG83+AG88+AG89+AG90+AG91+AG70+AG40+AG92</f>
        <v>225244.72810000004</v>
      </c>
    </row>
    <row r="95" spans="1:36" ht="15">
      <c r="A95" s="3" t="s">
        <v>5</v>
      </c>
      <c r="B95" s="22">
        <f aca="true" t="shared" si="18" ref="B95:AD95">B11+B17+B26+B34+B55+B63+B73+B41+B77+B48</f>
        <v>60328.36962999998</v>
      </c>
      <c r="C95" s="22">
        <f t="shared" si="18"/>
        <v>40563.59999999999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0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153.70000000000002</v>
      </c>
      <c r="AG95" s="27">
        <f>B95+C95-AF95</f>
        <v>100738.26962999998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13105.178000000004</v>
      </c>
      <c r="C96" s="22">
        <f t="shared" si="19"/>
        <v>9725.6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0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2573.0000000000005</v>
      </c>
      <c r="AG96" s="27">
        <f>B96+C96-AF96</f>
        <v>20257.778000000006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48.199999999999996</v>
      </c>
      <c r="AJ97" s="6"/>
    </row>
    <row r="98" spans="1:36" ht="15">
      <c r="A98" s="3" t="s">
        <v>1</v>
      </c>
      <c r="B98" s="22">
        <f aca="true" t="shared" si="21" ref="B98:AD98">B19+B28+B65+B35+B43+B56+B79</f>
        <v>1658.594</v>
      </c>
      <c r="C98" s="22">
        <f t="shared" si="21"/>
        <v>2861.7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1005.7</v>
      </c>
      <c r="AG98" s="27">
        <f>B98+C98-AF98</f>
        <v>3514.594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2237.9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235.60000000000002</v>
      </c>
      <c r="AG99" s="27">
        <f>B99+C99-AF99</f>
        <v>4115.242</v>
      </c>
      <c r="AJ99" s="6"/>
    </row>
    <row r="100" spans="1:36" ht="13.5">
      <c r="A100" s="1" t="s">
        <v>35</v>
      </c>
      <c r="B100" s="2">
        <f aca="true" t="shared" si="24" ref="B100:AD100">B94-B95-B96-B97-B98-B99</f>
        <v>84015.59447000003</v>
      </c>
      <c r="C100" s="2">
        <f t="shared" si="24"/>
        <v>54988.94999999998</v>
      </c>
      <c r="D100" s="2">
        <f t="shared" si="24"/>
        <v>10846.2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42433.9</v>
      </c>
      <c r="AG100" s="2">
        <f>AG94-AG95-AG96-AG97-AG98-AG99</f>
        <v>96570.64447000006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2017-10-27T13:11:25Z</cp:lastPrinted>
  <dcterms:created xsi:type="dcterms:W3CDTF">2002-11-05T08:53:00Z</dcterms:created>
  <dcterms:modified xsi:type="dcterms:W3CDTF">2017-11-09T09:11:37Z</dcterms:modified>
  <cp:category/>
  <cp:version/>
  <cp:contentType/>
  <cp:contentStatus/>
</cp:coreProperties>
</file>